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" i="1"/>
  <c r="F11"/>
  <c r="G11"/>
  <c r="H11"/>
  <c r="H103" s="1"/>
  <c r="H120"/>
  <c r="G120"/>
  <c r="H119"/>
  <c r="G119"/>
  <c r="H117"/>
  <c r="G117"/>
  <c r="H116"/>
  <c r="G116"/>
  <c r="H115"/>
  <c r="G115"/>
  <c r="H113"/>
  <c r="G113"/>
  <c r="H112"/>
  <c r="G112"/>
  <c r="H111"/>
  <c r="G111"/>
  <c r="H109"/>
  <c r="G109"/>
  <c r="H108"/>
  <c r="G108"/>
  <c r="H107"/>
  <c r="G107"/>
  <c r="H106"/>
  <c r="G106"/>
  <c r="H105"/>
  <c r="G105"/>
  <c r="G103"/>
  <c r="H102"/>
  <c r="G102"/>
  <c r="G101"/>
  <c r="G100"/>
  <c r="H99"/>
  <c r="G99"/>
  <c r="H98"/>
  <c r="G98"/>
  <c r="H97"/>
  <c r="G97"/>
  <c r="H96"/>
  <c r="G96"/>
  <c r="H100" l="1"/>
  <c r="H101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<sst xmlns="http://schemas.openxmlformats.org/spreadsheetml/2006/main" count="206" uniqueCount="204">
  <si>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</si>
  <si>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</si>
  <si>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</si>
  <si>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</si>
  <si>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</si>
  <si>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</si>
  <si>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</si>
  <si>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</si>
  <si>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</si>
  <si>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</si>
  <si>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</si>
  <si>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</si>
  <si>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</si>
  <si>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</si>
  <si>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</si>
  <si>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</si>
  <si>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</si>
  <si>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</si>
  <si>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</si>
  <si>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</si>
  <si>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</si>
  <si>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</si>
  <si>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</si>
  <si>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</si>
  <si>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</si>
  <si>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</si>
  <si>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</si>
  <si>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</si>
  <si>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</si>
  <si>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</si>
  <si>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</si>
  <si>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</si>
  <si>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</si>
  <si>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</si>
  <si>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</si>
  <si>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</si>
  <si>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</si>
  <si>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</si>
  <si>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</si>
  <si>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</si>
  <si>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</si>
  <si>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</si>
  <si>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</si>
  <si>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</si>
  <si>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</si>
  <si>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</si>
  <si>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</si>
  <si>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</si>
  <si>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</si>
  <si>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</si>
  <si>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</si>
  <si>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</si>
  <si>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</si>
  <si>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</si>
  <si>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</si>
  <si>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</si>
  <si>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</si>
  <si>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</si>
  <si>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</si>
  <si>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</si>
  <si>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</si>
  <si>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</si>
  <si>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</si>
  <si>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</si>
  <si>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</si>
  <si>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</si>
  <si>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</si>
  <si>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</si>
  <si>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</si>
  <si>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</si>
  <si>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</si>
  <si>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</si>
  <si>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</si>
  <si>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</si>
  <si>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</si>
  <si>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</si>
  <si>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</si>
  <si>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</si>
  <si>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</si>
  <si>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</si>
  <si>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</si>
  <si>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</si>
  <si>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</si>
  <si>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</si>
  <si>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</si>
  <si>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</si>
  <si>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</si>
  <si>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</si>
  <si>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</si>
  <si>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</si>
  <si>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</si>
  <si>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</si>
  <si>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</si>
  <si>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</si>
  <si>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</si>
  <si>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</si>
  <si>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</si>
  <si>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</si>
  <si>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</si>
  <si>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</si>
  <si>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</si>
  <si>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</si>
  <si>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</si>
  <si>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</si>
  <si>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</si>
  <si>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</si>
  <si>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</si>
  <si>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</si>
  <si>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</si>
  <si>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</si>
  <si>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</si>
  <si>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</si>
  <si>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</si>
  <si>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</si>
  <si>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</si>
  <si>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</si>
  <si>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</si>
  <si>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</si>
  <si>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</si>
  <si>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</si>
  <si>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</si>
  <si>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</si>
  <si>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</si>
  <si>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</si>
  <si>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</si>
  <si>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</si>
  <si>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</si>
  <si>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</si>
  <si>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</si>
  <si>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</si>
  <si>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</si>
  <si>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</si>
  <si>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</si>
  <si>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</si>
  <si>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</si>
  <si>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</si>
  <si>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</si>
  <si>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</si>
  <si>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</si>
  <si>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</si>
  <si>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</si>
  <si>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</si>
  <si>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</si>
  <si>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</si>
  <si>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</si>
  <si>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</si>
  <si>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</si>
  <si>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</si>
  <si>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</si>
  <si>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</si>
  <si>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</si>
  <si>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</si>
  <si>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</si>
  <si>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</si>
  <si>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</si>
  <si>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</si>
  <si>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</si>
  <si>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</si>
  <si>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</si>
  <si>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</si>
  <si>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</si>
  <si>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</si>
  <si>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</si>
  <si>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</si>
  <si>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</si>
  <si>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</si>
  <si>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</si>
  <si>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</si>
  <si>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</si>
  <si>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</si>
  <si>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</si>
  <si>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</si>
  <si>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</si>
  <si>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</si>
  <si>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</si>
  <si>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</si>
  <si>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</si>
  <si>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</si>
  <si>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</si>
  <si>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</si>
  <si>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</si>
  <si>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</si>
  <si>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</si>
  <si>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</si>
  <si>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</si>
  <si>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</si>
  <si>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</si>
  <si>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</si>
  <si>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</si>
  <si>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</si>
  <si>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</si>
  <si>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</si>
  <si>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</si>
  <si>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</si>
  <si>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</si>
  <si>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</si>
  <si>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</si>
  <si>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</si>
  <si>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</si>
  <si>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</si>
  <si>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</si>
  <si>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</si>
  <si>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AL AHLIA ENTERPRISES</t>
  </si>
  <si>
    <t>الأهلية للمشاريع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</si>
</sst>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107" sqref="E107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131064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1.07</v>
      </c>
      <c r="F6" s="13">
        <v>1.07</v>
      </c>
      <c r="G6" s="13">
        <v>1.07</v>
      </c>
      <c r="H6" s="13">
        <v>1.07</v>
      </c>
      <c r="I6" s="14" t="s">
        <v>5</v>
      </c>
    </row>
    <row r="7" spans="4:9">
      <c r="D7" s="12" t="s">
        <v>6</v>
      </c>
      <c r="E7" s="15"/>
      <c r="F7" s="15"/>
      <c r="G7" s="15"/>
      <c r="H7" s="15">
        <v>0</v>
      </c>
      <c r="I7" s="14" t="s">
        <v>7</v>
      </c>
    </row>
    <row r="8" spans="4:9">
      <c r="D8" s="12" t="s">
        <v>8</v>
      </c>
      <c r="E8" s="15"/>
      <c r="F8" s="15"/>
      <c r="G8" s="15"/>
      <c r="H8" s="15">
        <v>0</v>
      </c>
      <c r="I8" s="14" t="s">
        <v>9</v>
      </c>
    </row>
    <row r="9" spans="4:9">
      <c r="D9" s="12" t="s">
        <v>10</v>
      </c>
      <c r="E9" s="15"/>
      <c r="F9" s="15"/>
      <c r="G9" s="15"/>
      <c r="H9" s="15">
        <v>0</v>
      </c>
      <c r="I9" s="14" t="s">
        <v>11</v>
      </c>
    </row>
    <row r="10" spans="4:9">
      <c r="D10" s="12" t="s">
        <v>12</v>
      </c>
      <c r="E10" s="15">
        <v>37778273</v>
      </c>
      <c r="F10" s="15">
        <v>37778273</v>
      </c>
      <c r="G10" s="15">
        <v>37778273</v>
      </c>
      <c r="H10" s="15">
        <v>37778273</v>
      </c>
      <c r="I10" s="14" t="s">
        <v>13</v>
      </c>
    </row>
    <row r="11" spans="4:9">
      <c r="D11" s="12" t="s">
        <v>14</v>
      </c>
      <c r="E11" s="15">
        <f t="shared" ref="E11:G11" si="0">+E10*E6</f>
        <v>40422752.109999999</v>
      </c>
      <c r="F11" s="15">
        <f t="shared" si="0"/>
        <v>40422752.109999999</v>
      </c>
      <c r="G11" s="15">
        <f t="shared" si="0"/>
        <v>40422752.109999999</v>
      </c>
      <c r="H11" s="15">
        <f>+H10*H6</f>
        <v>40422752.109999999</v>
      </c>
      <c r="I11" s="14" t="s">
        <v>15</v>
      </c>
    </row>
    <row r="12" spans="4:9">
      <c r="D12" s="16" t="s">
        <v>16</v>
      </c>
      <c r="E12" s="17"/>
      <c r="F12" s="17"/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/>
      <c r="F16" s="25"/>
      <c r="G16" s="25">
        <v>346864</v>
      </c>
      <c r="H16" s="25">
        <v>252391</v>
      </c>
      <c r="I16" s="11" t="s">
        <v>21</v>
      </c>
    </row>
    <row r="17" spans="4:9">
      <c r="D17" s="12" t="s">
        <v>22</v>
      </c>
      <c r="E17" s="26"/>
      <c r="F17" s="26"/>
      <c r="G17" s="26">
        <v>14302217</v>
      </c>
      <c r="H17" s="26">
        <v>14396897</v>
      </c>
      <c r="I17" s="14" t="s">
        <v>23</v>
      </c>
    </row>
    <row r="18" spans="4:9">
      <c r="D18" s="27" t="s">
        <v>24</v>
      </c>
      <c r="E18" s="26"/>
      <c r="F18" s="26"/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/>
      <c r="F19" s="26"/>
      <c r="G19" s="26">
        <v>3863044</v>
      </c>
      <c r="H19" s="26">
        <v>3879069</v>
      </c>
      <c r="I19" s="14" t="s">
        <v>27</v>
      </c>
    </row>
    <row r="20" spans="4:9">
      <c r="D20" s="27" t="s">
        <v>28</v>
      </c>
      <c r="E20" s="26"/>
      <c r="F20" s="26"/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/>
      <c r="F21" s="26"/>
      <c r="G21" s="26">
        <v>8842002</v>
      </c>
      <c r="H21" s="26">
        <v>6590925</v>
      </c>
      <c r="I21" s="14" t="s">
        <v>31</v>
      </c>
    </row>
    <row r="22" spans="4:9">
      <c r="D22" s="27" t="s">
        <v>32</v>
      </c>
      <c r="E22" s="26"/>
      <c r="F22" s="26"/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/>
      <c r="F23" s="26"/>
      <c r="G23" s="26">
        <v>28069805</v>
      </c>
      <c r="H23" s="26">
        <v>26046126</v>
      </c>
      <c r="I23" s="14" t="s">
        <v>35</v>
      </c>
    </row>
    <row r="24" spans="4:9">
      <c r="D24" s="12" t="s">
        <v>36</v>
      </c>
      <c r="E24" s="26"/>
      <c r="F24" s="26"/>
      <c r="G24" s="26">
        <v>609435</v>
      </c>
      <c r="H24" s="26">
        <v>628357</v>
      </c>
      <c r="I24" s="14" t="s">
        <v>37</v>
      </c>
    </row>
    <row r="25" spans="4:9">
      <c r="D25" s="12" t="s">
        <v>38</v>
      </c>
      <c r="E25" s="26"/>
      <c r="F25" s="26"/>
      <c r="G25" s="26">
        <v>10765149</v>
      </c>
      <c r="H25" s="26">
        <v>11662299</v>
      </c>
      <c r="I25" s="14" t="s">
        <v>39</v>
      </c>
    </row>
    <row r="26" spans="4:9">
      <c r="D26" s="12" t="s">
        <v>40</v>
      </c>
      <c r="E26" s="26"/>
      <c r="F26" s="26"/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/>
      <c r="F27" s="26"/>
      <c r="G27" s="26">
        <v>10145130</v>
      </c>
      <c r="H27" s="26">
        <v>10075402</v>
      </c>
      <c r="I27" s="14" t="s">
        <v>43</v>
      </c>
    </row>
    <row r="28" spans="4:9">
      <c r="D28" s="12" t="s">
        <v>44</v>
      </c>
      <c r="E28" s="26"/>
      <c r="F28" s="26"/>
      <c r="G28" s="26">
        <v>20910279</v>
      </c>
      <c r="H28" s="26">
        <v>21737701</v>
      </c>
      <c r="I28" s="14" t="s">
        <v>45</v>
      </c>
    </row>
    <row r="29" spans="4:9">
      <c r="D29" s="12" t="s">
        <v>46</v>
      </c>
      <c r="E29" s="26"/>
      <c r="F29" s="26"/>
      <c r="G29" s="26">
        <v>18726550</v>
      </c>
      <c r="H29" s="26">
        <v>18737470</v>
      </c>
      <c r="I29" s="14" t="s">
        <v>47</v>
      </c>
    </row>
    <row r="30" spans="4:9">
      <c r="D30" s="28" t="s">
        <v>48</v>
      </c>
      <c r="E30" s="29"/>
      <c r="F30" s="29"/>
      <c r="G30" s="29">
        <v>68316069</v>
      </c>
      <c r="H30" s="29">
        <v>67149654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/>
      <c r="F35" s="25"/>
      <c r="G35" s="25">
        <v>9035172</v>
      </c>
      <c r="H35" s="25">
        <v>4953242</v>
      </c>
      <c r="I35" s="11" t="s">
        <v>55</v>
      </c>
    </row>
    <row r="36" spans="4:9">
      <c r="D36" s="12" t="s">
        <v>56</v>
      </c>
      <c r="E36" s="26"/>
      <c r="F36" s="26"/>
      <c r="G36" s="26">
        <v>2163138</v>
      </c>
      <c r="H36" s="26">
        <v>1938957</v>
      </c>
      <c r="I36" s="14" t="s">
        <v>57</v>
      </c>
    </row>
    <row r="37" spans="4:9">
      <c r="D37" s="12" t="s">
        <v>58</v>
      </c>
      <c r="E37" s="26"/>
      <c r="F37" s="26"/>
      <c r="G37" s="26">
        <v>14120655</v>
      </c>
      <c r="H37" s="26">
        <v>3509254</v>
      </c>
      <c r="I37" s="14" t="s">
        <v>59</v>
      </c>
    </row>
    <row r="38" spans="4:9">
      <c r="D38" s="12" t="s">
        <v>60</v>
      </c>
      <c r="E38" s="26"/>
      <c r="F38" s="26"/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/>
      <c r="F39" s="26"/>
      <c r="G39" s="26">
        <v>29969642</v>
      </c>
      <c r="H39" s="26">
        <v>18451520</v>
      </c>
      <c r="I39" s="14" t="s">
        <v>63</v>
      </c>
    </row>
    <row r="40" spans="4:9">
      <c r="D40" s="12" t="s">
        <v>64</v>
      </c>
      <c r="E40" s="26"/>
      <c r="F40" s="26"/>
      <c r="G40" s="26">
        <v>0</v>
      </c>
      <c r="H40" s="26">
        <v>9467419</v>
      </c>
      <c r="I40" s="14" t="s">
        <v>65</v>
      </c>
    </row>
    <row r="41" spans="4:9">
      <c r="D41" s="12" t="s">
        <v>66</v>
      </c>
      <c r="E41" s="26"/>
      <c r="F41" s="26"/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/>
      <c r="F42" s="26"/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/>
      <c r="F43" s="29"/>
      <c r="G43" s="29">
        <v>29969642</v>
      </c>
      <c r="H43" s="29">
        <v>27918939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/>
      <c r="F46" s="25"/>
      <c r="G46" s="25">
        <v>37778273</v>
      </c>
      <c r="H46" s="25">
        <v>37778273</v>
      </c>
      <c r="I46" s="11" t="s">
        <v>75</v>
      </c>
    </row>
    <row r="47" spans="4:9">
      <c r="D47" s="12" t="s">
        <v>76</v>
      </c>
      <c r="E47" s="26"/>
      <c r="F47" s="26"/>
      <c r="G47" s="26">
        <v>37778273</v>
      </c>
      <c r="H47" s="26">
        <v>37778273</v>
      </c>
      <c r="I47" s="14" t="s">
        <v>77</v>
      </c>
    </row>
    <row r="48" spans="4:9">
      <c r="D48" s="12" t="s">
        <v>78</v>
      </c>
      <c r="E48" s="26"/>
      <c r="F48" s="26"/>
      <c r="G48" s="26">
        <v>37778273</v>
      </c>
      <c r="H48" s="26">
        <v>37778273</v>
      </c>
      <c r="I48" s="14" t="s">
        <v>79</v>
      </c>
    </row>
    <row r="49" spans="4:9">
      <c r="D49" s="12" t="s">
        <v>80</v>
      </c>
      <c r="E49" s="26"/>
      <c r="F49" s="26"/>
      <c r="G49" s="26">
        <v>1247735</v>
      </c>
      <c r="H49" s="26">
        <v>1228810</v>
      </c>
      <c r="I49" s="14" t="s">
        <v>81</v>
      </c>
    </row>
    <row r="50" spans="4:9">
      <c r="D50" s="12" t="s">
        <v>82</v>
      </c>
      <c r="E50" s="26"/>
      <c r="F50" s="26"/>
      <c r="G50" s="26">
        <v>6259</v>
      </c>
      <c r="H50" s="26">
        <v>6259</v>
      </c>
      <c r="I50" s="14" t="s">
        <v>83</v>
      </c>
    </row>
    <row r="51" spans="4:9">
      <c r="D51" s="12" t="s">
        <v>84</v>
      </c>
      <c r="E51" s="26"/>
      <c r="F51" s="26"/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/>
      <c r="F52" s="26"/>
      <c r="G52" s="26">
        <v>546969</v>
      </c>
      <c r="H52" s="26">
        <v>546969</v>
      </c>
      <c r="I52" s="14" t="s">
        <v>87</v>
      </c>
    </row>
    <row r="53" spans="4:9">
      <c r="D53" s="12" t="s">
        <v>88</v>
      </c>
      <c r="E53" s="26"/>
      <c r="F53" s="26"/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/>
      <c r="F54" s="26"/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/>
      <c r="F55" s="26"/>
      <c r="G55" s="26">
        <v>0</v>
      </c>
      <c r="H55" s="26">
        <v>0</v>
      </c>
      <c r="I55" s="14" t="s">
        <v>196</v>
      </c>
    </row>
    <row r="56" spans="4:9">
      <c r="D56" s="12" t="s">
        <v>199</v>
      </c>
      <c r="E56" s="26"/>
      <c r="F56" s="26"/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/>
      <c r="F57" s="26"/>
      <c r="G57" s="26">
        <v>-49124</v>
      </c>
      <c r="H57" s="26">
        <v>-30377</v>
      </c>
      <c r="I57" s="14" t="s">
        <v>93</v>
      </c>
    </row>
    <row r="58" spans="4:9">
      <c r="D58" s="12" t="s">
        <v>94</v>
      </c>
      <c r="E58" s="26"/>
      <c r="F58" s="26"/>
      <c r="G58" s="26">
        <v>-1299899</v>
      </c>
      <c r="H58" s="26">
        <v>-420288</v>
      </c>
      <c r="I58" s="14" t="s">
        <v>95</v>
      </c>
    </row>
    <row r="59" spans="4:9">
      <c r="D59" s="12" t="s">
        <v>96</v>
      </c>
      <c r="E59" s="26"/>
      <c r="F59" s="26"/>
      <c r="G59" s="26">
        <v>38230213</v>
      </c>
      <c r="H59" s="26">
        <v>39109646</v>
      </c>
      <c r="I59" s="14" t="s">
        <v>97</v>
      </c>
    </row>
    <row r="60" spans="4:9">
      <c r="D60" s="41" t="s">
        <v>201</v>
      </c>
      <c r="E60" s="26"/>
      <c r="F60" s="26"/>
      <c r="G60" s="26">
        <v>116214</v>
      </c>
      <c r="H60" s="26">
        <v>121069</v>
      </c>
      <c r="I60" s="42" t="s">
        <v>200</v>
      </c>
    </row>
    <row r="61" spans="4:9">
      <c r="D61" s="16" t="s">
        <v>98</v>
      </c>
      <c r="E61" s="29"/>
      <c r="F61" s="29"/>
      <c r="G61" s="29">
        <v>68316069</v>
      </c>
      <c r="H61" s="29">
        <v>67149654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/>
      <c r="F65" s="25"/>
      <c r="G65" s="25">
        <v>35038386</v>
      </c>
      <c r="H65" s="25">
        <v>25503371</v>
      </c>
      <c r="I65" s="11" t="s">
        <v>103</v>
      </c>
    </row>
    <row r="66" spans="4:9">
      <c r="D66" s="12" t="s">
        <v>104</v>
      </c>
      <c r="E66" s="26"/>
      <c r="F66" s="26"/>
      <c r="G66" s="26">
        <v>31953703</v>
      </c>
      <c r="H66" s="26">
        <v>22448396</v>
      </c>
      <c r="I66" s="14" t="s">
        <v>105</v>
      </c>
    </row>
    <row r="67" spans="4:9">
      <c r="D67" s="12" t="s">
        <v>106</v>
      </c>
      <c r="E67" s="26"/>
      <c r="F67" s="26"/>
      <c r="G67" s="26">
        <v>3084683</v>
      </c>
      <c r="H67" s="26">
        <v>3054975</v>
      </c>
      <c r="I67" s="14" t="s">
        <v>107</v>
      </c>
    </row>
    <row r="68" spans="4:9">
      <c r="D68" s="12" t="s">
        <v>108</v>
      </c>
      <c r="E68" s="26"/>
      <c r="F68" s="26"/>
      <c r="G68" s="26">
        <v>2028383</v>
      </c>
      <c r="H68" s="26">
        <v>1914417</v>
      </c>
      <c r="I68" s="14" t="s">
        <v>109</v>
      </c>
    </row>
    <row r="69" spans="4:9">
      <c r="D69" s="12" t="s">
        <v>110</v>
      </c>
      <c r="E69" s="26"/>
      <c r="F69" s="26"/>
      <c r="G69" s="26">
        <v>368781</v>
      </c>
      <c r="H69" s="26">
        <v>391537</v>
      </c>
      <c r="I69" s="14" t="s">
        <v>111</v>
      </c>
    </row>
    <row r="70" spans="4:9">
      <c r="D70" s="12" t="s">
        <v>112</v>
      </c>
      <c r="E70" s="26"/>
      <c r="F70" s="26"/>
      <c r="G70" s="26">
        <v>884721</v>
      </c>
      <c r="H70" s="26">
        <v>721989</v>
      </c>
      <c r="I70" s="14" t="s">
        <v>113</v>
      </c>
    </row>
    <row r="71" spans="4:9">
      <c r="D71" s="12" t="s">
        <v>114</v>
      </c>
      <c r="E71" s="26"/>
      <c r="F71" s="26"/>
      <c r="G71" s="26">
        <v>0</v>
      </c>
      <c r="H71" s="26">
        <v>0</v>
      </c>
      <c r="I71" s="14" t="s">
        <v>115</v>
      </c>
    </row>
    <row r="72" spans="4:9">
      <c r="D72" s="12" t="s">
        <v>116</v>
      </c>
      <c r="E72" s="26"/>
      <c r="F72" s="26"/>
      <c r="G72" s="26">
        <v>687519</v>
      </c>
      <c r="H72" s="26">
        <v>749021</v>
      </c>
      <c r="I72" s="14" t="s">
        <v>117</v>
      </c>
    </row>
    <row r="73" spans="4:9">
      <c r="D73" s="12" t="s">
        <v>118</v>
      </c>
      <c r="E73" s="26"/>
      <c r="F73" s="26"/>
      <c r="G73" s="26">
        <v>412045</v>
      </c>
      <c r="H73" s="26">
        <v>363038</v>
      </c>
      <c r="I73" s="14" t="s">
        <v>119</v>
      </c>
    </row>
    <row r="74" spans="4:9">
      <c r="D74" s="12" t="s">
        <v>120</v>
      </c>
      <c r="E74" s="26"/>
      <c r="F74" s="26"/>
      <c r="G74" s="26">
        <v>0</v>
      </c>
      <c r="H74" s="26">
        <v>0</v>
      </c>
      <c r="I74" s="14" t="s">
        <v>121</v>
      </c>
    </row>
    <row r="75" spans="4:9">
      <c r="D75" s="12" t="s">
        <v>122</v>
      </c>
      <c r="E75" s="26"/>
      <c r="F75" s="26"/>
      <c r="G75" s="26">
        <v>1099564</v>
      </c>
      <c r="H75" s="26">
        <v>1112059</v>
      </c>
      <c r="I75" s="14" t="s">
        <v>123</v>
      </c>
    </row>
    <row r="76" spans="4:9">
      <c r="D76" s="12" t="s">
        <v>124</v>
      </c>
      <c r="E76" s="26"/>
      <c r="F76" s="26"/>
      <c r="G76" s="26">
        <v>1989057</v>
      </c>
      <c r="H76" s="26">
        <v>935788</v>
      </c>
      <c r="I76" s="14" t="s">
        <v>125</v>
      </c>
    </row>
    <row r="77" spans="4:9">
      <c r="D77" s="12" t="s">
        <v>126</v>
      </c>
      <c r="E77" s="26"/>
      <c r="F77" s="26"/>
      <c r="G77" s="26">
        <v>-889493</v>
      </c>
      <c r="H77" s="26">
        <v>176271</v>
      </c>
      <c r="I77" s="43" t="s">
        <v>127</v>
      </c>
    </row>
    <row r="78" spans="4:9">
      <c r="D78" s="12" t="s">
        <v>128</v>
      </c>
      <c r="E78" s="26"/>
      <c r="F78" s="26"/>
      <c r="G78" s="26">
        <v>26608</v>
      </c>
      <c r="H78" s="26">
        <v>129980</v>
      </c>
      <c r="I78" s="43" t="s">
        <v>129</v>
      </c>
    </row>
    <row r="79" spans="4:9">
      <c r="D79" s="12" t="s">
        <v>130</v>
      </c>
      <c r="E79" s="26"/>
      <c r="F79" s="26"/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/>
      <c r="F80" s="26"/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/>
      <c r="F81" s="26"/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/>
      <c r="F82" s="26"/>
      <c r="G82" s="26">
        <v>-916101</v>
      </c>
      <c r="H82" s="26">
        <v>46291</v>
      </c>
      <c r="I82" s="43" t="s">
        <v>137</v>
      </c>
    </row>
    <row r="83" spans="4:9">
      <c r="D83" s="41" t="s">
        <v>201</v>
      </c>
      <c r="E83" s="26"/>
      <c r="F83" s="26"/>
      <c r="G83" s="26">
        <v>0</v>
      </c>
      <c r="H83" s="26">
        <v>-2275</v>
      </c>
      <c r="I83" s="42" t="s">
        <v>200</v>
      </c>
    </row>
    <row r="84" spans="4:9">
      <c r="D84" s="16" t="s">
        <v>138</v>
      </c>
      <c r="E84" s="29"/>
      <c r="F84" s="29"/>
      <c r="G84" s="29">
        <v>-916101</v>
      </c>
      <c r="H84" s="29">
        <v>48566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/>
      <c r="F88" s="25"/>
      <c r="G88" s="25">
        <v>252391</v>
      </c>
      <c r="H88" s="25">
        <v>976275</v>
      </c>
      <c r="I88" s="11" t="s">
        <v>143</v>
      </c>
    </row>
    <row r="89" spans="4:9">
      <c r="D89" s="12" t="s">
        <v>144</v>
      </c>
      <c r="E89" s="26"/>
      <c r="F89" s="26"/>
      <c r="G89" s="26">
        <v>-1286815</v>
      </c>
      <c r="H89" s="26">
        <v>-3439909</v>
      </c>
      <c r="I89" s="14" t="s">
        <v>145</v>
      </c>
    </row>
    <row r="90" spans="4:9">
      <c r="D90" s="12" t="s">
        <v>146</v>
      </c>
      <c r="E90" s="26"/>
      <c r="F90" s="26"/>
      <c r="G90" s="26">
        <v>13124</v>
      </c>
      <c r="H90" s="26">
        <v>1512809</v>
      </c>
      <c r="I90" s="14" t="s">
        <v>147</v>
      </c>
    </row>
    <row r="91" spans="4:9">
      <c r="D91" s="12" t="s">
        <v>148</v>
      </c>
      <c r="E91" s="26"/>
      <c r="F91" s="26"/>
      <c r="G91" s="26">
        <v>1368163</v>
      </c>
      <c r="H91" s="26">
        <v>1203216</v>
      </c>
      <c r="I91" s="14" t="s">
        <v>149</v>
      </c>
    </row>
    <row r="92" spans="4:9">
      <c r="D92" s="28" t="s">
        <v>150</v>
      </c>
      <c r="E92" s="29"/>
      <c r="F92" s="29"/>
      <c r="G92" s="29">
        <v>346863</v>
      </c>
      <c r="H92" s="29">
        <v>252391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/>
      <c r="F96" s="10"/>
      <c r="G96" s="10">
        <f>+G8*100/G10</f>
        <v>0</v>
      </c>
      <c r="H96" s="10">
        <f>+H8*100/H10</f>
        <v>0</v>
      </c>
      <c r="I96" s="11" t="s">
        <v>155</v>
      </c>
    </row>
    <row r="97" spans="1:15">
      <c r="D97" s="12" t="s">
        <v>156</v>
      </c>
      <c r="E97" s="13"/>
      <c r="F97" s="13"/>
      <c r="G97" s="13">
        <f>+G84/G10</f>
        <v>-2.4249414471646177E-2</v>
      </c>
      <c r="H97" s="13">
        <f>+H84/H10</f>
        <v>1.2855537361382294E-3</v>
      </c>
      <c r="I97" s="14" t="s">
        <v>157</v>
      </c>
    </row>
    <row r="98" spans="1:15">
      <c r="D98" s="12" t="s">
        <v>158</v>
      </c>
      <c r="E98" s="13"/>
      <c r="F98" s="13"/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/>
      <c r="F99" s="13"/>
      <c r="G99" s="13">
        <f>+G59/G10</f>
        <v>1.0119629608267164</v>
      </c>
      <c r="H99" s="13">
        <f>+H59/H10</f>
        <v>1.0352417644925167</v>
      </c>
      <c r="I99" s="14" t="s">
        <v>161</v>
      </c>
    </row>
    <row r="100" spans="1:15">
      <c r="D100" s="12" t="s">
        <v>162</v>
      </c>
      <c r="E100" s="13"/>
      <c r="F100" s="13"/>
      <c r="G100" s="13">
        <f>+G11/G84</f>
        <v>-44.124776754964792</v>
      </c>
      <c r="H100" s="13">
        <f>+H11/H84</f>
        <v>832.32615636453488</v>
      </c>
      <c r="I100" s="14" t="s">
        <v>163</v>
      </c>
    </row>
    <row r="101" spans="1:15">
      <c r="D101" s="12" t="s">
        <v>164</v>
      </c>
      <c r="E101" s="13"/>
      <c r="F101" s="13"/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/>
      <c r="F102" s="13"/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/>
      <c r="F103" s="46"/>
      <c r="G103" s="46">
        <f>+G11/G59</f>
        <v>1.0573509519813558</v>
      </c>
      <c r="H103" s="46">
        <f>+H11/H59</f>
        <v>1.0335749934939324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/>
      <c r="F105" s="51"/>
      <c r="G105" s="51">
        <f>+G67*100/G65</f>
        <v>8.8037245779528774</v>
      </c>
      <c r="H105" s="51">
        <f>+H67*100/H65</f>
        <v>11.97871057908384</v>
      </c>
      <c r="I105" s="11" t="s">
        <v>171</v>
      </c>
    </row>
    <row r="106" spans="1:15">
      <c r="D106" s="12" t="s">
        <v>172</v>
      </c>
      <c r="E106" s="52"/>
      <c r="F106" s="52"/>
      <c r="G106" s="52">
        <f>+G75*100/G65</f>
        <v>3.1381696634085827</v>
      </c>
      <c r="H106" s="52">
        <f>+H75*100/H65</f>
        <v>4.3604392533049845</v>
      </c>
      <c r="I106" s="14" t="s">
        <v>173</v>
      </c>
    </row>
    <row r="107" spans="1:15">
      <c r="D107" s="12" t="s">
        <v>174</v>
      </c>
      <c r="E107" s="52"/>
      <c r="F107" s="52"/>
      <c r="G107" s="52">
        <f>+G82*100/G65</f>
        <v>-2.6145639242629497</v>
      </c>
      <c r="H107" s="52">
        <f>+H82*100/H65</f>
        <v>0.18150933851058357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/>
      <c r="F108" s="52"/>
      <c r="G108" s="52">
        <f>(G82+G76)*100/G30</f>
        <v>1.5705763163861199</v>
      </c>
      <c r="H108" s="52">
        <f>(H82+H76)*100/H30</f>
        <v>1.4625228001919415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/>
      <c r="F109" s="53"/>
      <c r="G109" s="53">
        <f>+G84*100/G59</f>
        <v>-2.3962749043537896</v>
      </c>
      <c r="H109" s="53">
        <f>+H84*100/H59</f>
        <v>0.1241790835948758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/>
      <c r="F111" s="10"/>
      <c r="G111" s="10">
        <f>+G43*100/G30</f>
        <v>43.869096156571892</v>
      </c>
      <c r="H111" s="10">
        <f>+H43*100/H30</f>
        <v>41.577189660575165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/>
      <c r="F112" s="13"/>
      <c r="G112" s="13">
        <f>+G59*100/G30</f>
        <v>55.960791596483688</v>
      </c>
      <c r="H112" s="13">
        <f>+H59*100/H30</f>
        <v>58.24251305896528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/>
      <c r="F113" s="46"/>
      <c r="G113" s="46">
        <f>+G75/G76</f>
        <v>0.55280668175924574</v>
      </c>
      <c r="H113" s="46">
        <f>+H75/H76</f>
        <v>1.1883663821292858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/>
      <c r="F115" s="10"/>
      <c r="G115" s="10">
        <f>+G65/G30</f>
        <v>0.51288644842840714</v>
      </c>
      <c r="H115" s="10">
        <f>+H65/H30</f>
        <v>0.37979899345423285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/>
      <c r="F116" s="13"/>
      <c r="G116" s="13">
        <f>+G65/G28</f>
        <v>1.6756536820957768</v>
      </c>
      <c r="H116" s="13">
        <f>+H65/H28</f>
        <v>1.1732322107107831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/>
      <c r="F117" s="46"/>
      <c r="G117" s="46">
        <f>+G65/G120</f>
        <v>-18.442837990838161</v>
      </c>
      <c r="H117" s="46">
        <f>+H65/H120</f>
        <v>3.3580900707686481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/>
      <c r="F119" s="58"/>
      <c r="G119" s="58">
        <f>+G23/G39</f>
        <v>0.93660795147302722</v>
      </c>
      <c r="H119" s="58">
        <f>+H23/H39</f>
        <v>1.4115978521010735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/>
      <c r="F120" s="29"/>
      <c r="G120" s="29">
        <f>+G23-G39</f>
        <v>-1899837</v>
      </c>
      <c r="H120" s="29">
        <f>+H23-H39</f>
        <v>7594606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2016-09-04T07:29:11Z</dcterms:modified>
</cp:coreProperties>
</file>